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2017_Pestebni-prace\ZADAVACI-DOKUMENTACE-2018\B_technicka_specifikace\"/>
    </mc:Choice>
  </mc:AlternateContent>
  <bookViews>
    <workbookView xWindow="0" yWindow="0" windowWidth="28800" windowHeight="12432" tabRatio="841"/>
  </bookViews>
  <sheets>
    <sheet name="ÚP35 Nabídkový list" sheetId="14" r:id="rId1"/>
  </sheets>
  <calcPr calcId="152511"/>
</workbook>
</file>

<file path=xl/calcChain.xml><?xml version="1.0" encoding="utf-8"?>
<calcChain xmlns="http://schemas.openxmlformats.org/spreadsheetml/2006/main">
  <c r="I43" i="14" l="1"/>
  <c r="J43" i="14" l="1"/>
  <c r="E33" i="14"/>
  <c r="F29" i="14"/>
  <c r="E37" i="14"/>
  <c r="E9" i="14"/>
  <c r="E13" i="14"/>
  <c r="E25" i="14"/>
  <c r="E21" i="14"/>
  <c r="E17" i="14"/>
  <c r="H21" i="14"/>
  <c r="H17" i="14"/>
  <c r="K43" i="14" l="1"/>
</calcChain>
</file>

<file path=xl/sharedStrings.xml><?xml version="1.0" encoding="utf-8"?>
<sst xmlns="http://schemas.openxmlformats.org/spreadsheetml/2006/main" count="127" uniqueCount="68">
  <si>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</si>
  <si>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</si>
  <si>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</si>
  <si>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</si>
  <si>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</si>
  <si>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</si>
  <si>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</si>
  <si>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</si>
  <si>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</si>
  <si>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</si>
  <si>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</si>
  <si>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</si>
  <si>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</si>
  <si>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</si>
  <si>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</si>
  <si>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</si>
  <si>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</si>
  <si>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</si>
  <si>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</si>
  <si>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</si>
  <si>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</si>
  <si>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</si>
  <si>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</si>
  <si>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</si>
  <si>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činnost G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</si>
  <si>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</si>
  <si>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</si>
  <si>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</si>
  <si>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</si>
  <si>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</si>
  <si>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</si>
  <si>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počet sazenic - prostokořenných/ obalovaných</t>
  </si>
  <si>
    <t>činnost C</t>
  </si>
  <si>
    <t>činnost E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</si>
  <si>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</si>
  <si>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</si>
  <si>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</si>
  <si>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B</t>
  </si>
  <si>
    <t>velikost jamek/ počet jamek</t>
  </si>
  <si>
    <t>zřizování oplocenek - dřevěné díly</t>
  </si>
  <si>
    <t xml:space="preserve">likvidace nepův. a invaz. druhů rostlin </t>
  </si>
  <si>
    <t>ha</t>
  </si>
  <si>
    <t>ochrana lesa proti zvěři - chem.</t>
  </si>
  <si>
    <t>40 x 40</t>
  </si>
  <si>
    <t>řidký</t>
  </si>
  <si>
    <t>2</t>
  </si>
  <si>
    <t xml:space="preserve">území ÚP35 Pec pod Sněžkou </t>
  </si>
  <si>
    <t>činnost D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</si>
  <si>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</si>
  <si>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</si>
  <si>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</si>
  <si>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</si>
  <si>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</si>
  <si>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70 - 130 cm</t>
  </si>
  <si>
    <t>100 x 100 cm</t>
  </si>
  <si>
    <t>z toho množství tj. v ind. ochr./množství tj. v oplocenkách</t>
  </si>
  <si>
    <t>15.04.-31.10.18</t>
  </si>
  <si>
    <t>2900/840</t>
  </si>
  <si>
    <t>40 x 40/ 300</t>
  </si>
  <si>
    <t>600 / 0</t>
  </si>
  <si>
    <t>01.09.-30.11.18</t>
  </si>
  <si>
    <t>1750/31000</t>
  </si>
  <si>
    <t>01.06.-30.09.18</t>
  </si>
  <si>
    <t>01.08.-30.11.18</t>
  </si>
  <si>
    <t>činnost I</t>
  </si>
  <si>
    <t>obnova lesa sadbou - dvojsadby</t>
  </si>
  <si>
    <t>ÚP35</t>
  </si>
  <si>
    <t>11/2018-ÚP35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</si>
</sst>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" fillId="0" borderId="4" xfId="0" applyFont="1" applyBorder="1"/>
    <xf numFmtId="49" fontId="2" fillId="0" borderId="5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8" fillId="0" borderId="25" xfId="0" applyNumberFormat="1" applyFont="1" applyFill="1" applyBorder="1" applyAlignment="1">
      <alignment horizontal="center" wrapText="1"/>
    </xf>
    <xf numFmtId="2" fontId="8" fillId="0" borderId="27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wrapText="1"/>
    </xf>
    <xf numFmtId="2" fontId="2" fillId="0" borderId="17" xfId="0" applyNumberFormat="1" applyFont="1" applyFill="1" applyBorder="1" applyAlignment="1">
      <alignment horizontal="center" wrapText="1"/>
    </xf>
    <xf numFmtId="2" fontId="2" fillId="0" borderId="18" xfId="0" applyNumberFormat="1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zoomScaleNormal="100" workbookViewId="0">
      <selection activeCell="K1" sqref="K1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3.6640625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K1" t="s">
        <v>67</v>
      </c>
    </row>
    <row r="2" spans="1:11" x14ac:dyDescent="0.25">
      <c r="A2" s="2" t="s">
        <v>8</v>
      </c>
      <c r="B2" s="2" t="s">
        <v>66</v>
      </c>
      <c r="F2" s="4"/>
      <c r="G2" s="4"/>
      <c r="H2" s="3"/>
    </row>
    <row r="3" spans="1:11" x14ac:dyDescent="0.25">
      <c r="A3" s="3" t="s">
        <v>9</v>
      </c>
      <c r="B3" s="2" t="s">
        <v>10</v>
      </c>
    </row>
    <row r="4" spans="1:11" x14ac:dyDescent="0.25">
      <c r="A4" s="3" t="s">
        <v>11</v>
      </c>
      <c r="B4" s="1" t="s">
        <v>46</v>
      </c>
    </row>
    <row r="5" spans="1:11" x14ac:dyDescent="0.25">
      <c r="A5" s="3" t="s">
        <v>12</v>
      </c>
      <c r="B5" t="s">
        <v>13</v>
      </c>
    </row>
    <row r="6" spans="1:11" ht="13.8" thickBot="1" x14ac:dyDescent="0.3">
      <c r="A6" s="3"/>
    </row>
    <row r="7" spans="1:11" ht="30.75" customHeight="1" x14ac:dyDescent="0.25">
      <c r="A7" s="64" t="s">
        <v>27</v>
      </c>
      <c r="B7" s="77" t="s">
        <v>14</v>
      </c>
      <c r="C7" s="82" t="s">
        <v>1</v>
      </c>
      <c r="D7" s="71" t="s">
        <v>2</v>
      </c>
      <c r="E7" s="109" t="s">
        <v>15</v>
      </c>
      <c r="F7" s="109" t="s">
        <v>16</v>
      </c>
      <c r="G7" s="105" t="s">
        <v>0</v>
      </c>
      <c r="H7" s="102" t="s">
        <v>18</v>
      </c>
      <c r="I7" s="103"/>
      <c r="J7" s="103"/>
      <c r="K7" s="104"/>
    </row>
    <row r="8" spans="1:11" ht="36" customHeight="1" x14ac:dyDescent="0.25">
      <c r="A8" s="68"/>
      <c r="B8" s="78"/>
      <c r="C8" s="68"/>
      <c r="D8" s="72"/>
      <c r="E8" s="110"/>
      <c r="F8" s="110"/>
      <c r="G8" s="72"/>
      <c r="H8" s="25" t="s">
        <v>28</v>
      </c>
      <c r="I8" s="26" t="s">
        <v>31</v>
      </c>
      <c r="J8" s="10" t="s">
        <v>19</v>
      </c>
      <c r="K8" s="11" t="s">
        <v>29</v>
      </c>
    </row>
    <row r="9" spans="1:11" ht="15" customHeight="1" thickBot="1" x14ac:dyDescent="0.3">
      <c r="A9" s="27" t="s">
        <v>30</v>
      </c>
      <c r="B9" s="79"/>
      <c r="C9" s="28" t="s">
        <v>17</v>
      </c>
      <c r="D9" s="47">
        <v>3740</v>
      </c>
      <c r="E9" s="48">
        <f>F9/D9</f>
        <v>13.716577540106952</v>
      </c>
      <c r="F9" s="49">
        <v>51300</v>
      </c>
      <c r="G9" s="15" t="s">
        <v>56</v>
      </c>
      <c r="H9" s="59" t="s">
        <v>43</v>
      </c>
      <c r="I9" s="46" t="s">
        <v>57</v>
      </c>
      <c r="J9" s="22">
        <v>3</v>
      </c>
      <c r="K9" s="18">
        <v>2</v>
      </c>
    </row>
    <row r="10" spans="1:11" ht="15" customHeight="1" thickBot="1" x14ac:dyDescent="0.3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30.75" customHeight="1" x14ac:dyDescent="0.25">
      <c r="A11" s="64" t="s">
        <v>37</v>
      </c>
      <c r="B11" s="77" t="s">
        <v>14</v>
      </c>
      <c r="C11" s="82" t="s">
        <v>1</v>
      </c>
      <c r="D11" s="71" t="s">
        <v>2</v>
      </c>
      <c r="E11" s="109" t="s">
        <v>15</v>
      </c>
      <c r="F11" s="109" t="s">
        <v>16</v>
      </c>
      <c r="G11" s="105" t="s">
        <v>0</v>
      </c>
      <c r="H11" s="102" t="s">
        <v>18</v>
      </c>
      <c r="I11" s="103"/>
      <c r="J11" s="103"/>
      <c r="K11" s="104"/>
    </row>
    <row r="12" spans="1:11" ht="36" customHeight="1" x14ac:dyDescent="0.25">
      <c r="A12" s="68"/>
      <c r="B12" s="78"/>
      <c r="C12" s="68"/>
      <c r="D12" s="72"/>
      <c r="E12" s="110"/>
      <c r="F12" s="110"/>
      <c r="G12" s="72"/>
      <c r="H12" s="40" t="s">
        <v>38</v>
      </c>
      <c r="I12" s="26" t="s">
        <v>31</v>
      </c>
      <c r="J12" s="10" t="s">
        <v>19</v>
      </c>
      <c r="K12" s="11" t="s">
        <v>29</v>
      </c>
    </row>
    <row r="13" spans="1:11" ht="15" customHeight="1" thickBot="1" x14ac:dyDescent="0.3">
      <c r="A13" s="27" t="s">
        <v>65</v>
      </c>
      <c r="B13" s="79"/>
      <c r="C13" s="28" t="s">
        <v>17</v>
      </c>
      <c r="D13" s="47">
        <v>600</v>
      </c>
      <c r="E13" s="48">
        <f>F13/D13</f>
        <v>9</v>
      </c>
      <c r="F13" s="49">
        <v>5400</v>
      </c>
      <c r="G13" s="15" t="s">
        <v>56</v>
      </c>
      <c r="H13" s="15" t="s">
        <v>58</v>
      </c>
      <c r="I13" s="29" t="s">
        <v>59</v>
      </c>
      <c r="J13" s="22">
        <v>3</v>
      </c>
      <c r="K13" s="18">
        <v>2</v>
      </c>
    </row>
    <row r="14" spans="1:11" ht="15" customHeight="1" thickBot="1" x14ac:dyDescent="0.3">
      <c r="A14" s="30"/>
      <c r="B14" s="31"/>
      <c r="C14" s="32"/>
      <c r="D14" s="33"/>
      <c r="E14" s="34"/>
      <c r="F14" s="33"/>
      <c r="G14" s="32"/>
      <c r="H14" s="32"/>
      <c r="I14" s="35"/>
      <c r="J14" s="36"/>
      <c r="K14" s="36"/>
    </row>
    <row r="15" spans="1:11" ht="25.5" customHeight="1" x14ac:dyDescent="0.25">
      <c r="A15" s="64" t="s">
        <v>32</v>
      </c>
      <c r="B15" s="77" t="s">
        <v>14</v>
      </c>
      <c r="C15" s="69" t="s">
        <v>1</v>
      </c>
      <c r="D15" s="71" t="s">
        <v>2</v>
      </c>
      <c r="E15" s="73" t="s">
        <v>15</v>
      </c>
      <c r="F15" s="75" t="s">
        <v>16</v>
      </c>
      <c r="G15" s="105" t="s">
        <v>0</v>
      </c>
      <c r="H15" s="113" t="s">
        <v>5</v>
      </c>
      <c r="I15" s="107" t="s">
        <v>18</v>
      </c>
      <c r="J15" s="108"/>
    </row>
    <row r="16" spans="1:11" ht="30.75" customHeight="1" x14ac:dyDescent="0.25">
      <c r="A16" s="68"/>
      <c r="B16" s="80"/>
      <c r="C16" s="70"/>
      <c r="D16" s="72"/>
      <c r="E16" s="74"/>
      <c r="F16" s="76"/>
      <c r="G16" s="72"/>
      <c r="H16" s="114"/>
      <c r="I16" s="12" t="s">
        <v>20</v>
      </c>
      <c r="J16" s="13" t="s">
        <v>21</v>
      </c>
    </row>
    <row r="17" spans="1:10" ht="15" customHeight="1" thickBot="1" x14ac:dyDescent="0.3">
      <c r="A17" s="14" t="s">
        <v>23</v>
      </c>
      <c r="B17" s="81"/>
      <c r="C17" s="17" t="s">
        <v>17</v>
      </c>
      <c r="D17" s="47">
        <v>14260</v>
      </c>
      <c r="E17" s="48">
        <f>F17/D17</f>
        <v>2.5035063113604488</v>
      </c>
      <c r="F17" s="49">
        <v>35700</v>
      </c>
      <c r="G17" s="15" t="s">
        <v>60</v>
      </c>
      <c r="H17" s="16">
        <f>D17</f>
        <v>14260</v>
      </c>
      <c r="I17" s="15" t="s">
        <v>44</v>
      </c>
      <c r="J17" s="18" t="s">
        <v>53</v>
      </c>
    </row>
    <row r="18" spans="1:10" ht="15" customHeight="1" thickBot="1" x14ac:dyDescent="0.3">
      <c r="A18" s="41"/>
      <c r="B18" s="42"/>
      <c r="C18" s="8"/>
      <c r="D18" s="33"/>
      <c r="E18" s="34"/>
      <c r="F18" s="33"/>
      <c r="G18" s="43"/>
      <c r="H18" s="8"/>
      <c r="I18" s="8"/>
      <c r="J18" s="36"/>
    </row>
    <row r="19" spans="1:10" ht="25.5" customHeight="1" x14ac:dyDescent="0.25">
      <c r="A19" s="112" t="s">
        <v>47</v>
      </c>
      <c r="B19" s="120" t="s">
        <v>14</v>
      </c>
      <c r="C19" s="121" t="s">
        <v>1</v>
      </c>
      <c r="D19" s="111" t="s">
        <v>2</v>
      </c>
      <c r="E19" s="73" t="s">
        <v>15</v>
      </c>
      <c r="F19" s="75" t="s">
        <v>16</v>
      </c>
      <c r="G19" s="92" t="s">
        <v>0</v>
      </c>
      <c r="H19" s="106" t="s">
        <v>18</v>
      </c>
      <c r="I19" s="87"/>
    </row>
    <row r="20" spans="1:10" ht="42" customHeight="1" x14ac:dyDescent="0.25">
      <c r="A20" s="68"/>
      <c r="B20" s="80"/>
      <c r="C20" s="70"/>
      <c r="D20" s="72"/>
      <c r="E20" s="74"/>
      <c r="F20" s="76"/>
      <c r="G20" s="72"/>
      <c r="H20" s="19" t="s">
        <v>4</v>
      </c>
      <c r="I20" s="20" t="s">
        <v>19</v>
      </c>
    </row>
    <row r="21" spans="1:10" ht="15" customHeight="1" thickBot="1" x14ac:dyDescent="0.3">
      <c r="A21" s="21" t="s">
        <v>22</v>
      </c>
      <c r="B21" s="81"/>
      <c r="C21" s="17" t="s">
        <v>17</v>
      </c>
      <c r="D21" s="47">
        <v>30</v>
      </c>
      <c r="E21" s="48">
        <f>F21/D21</f>
        <v>70</v>
      </c>
      <c r="F21" s="49">
        <v>2100</v>
      </c>
      <c r="G21" s="15" t="s">
        <v>56</v>
      </c>
      <c r="H21" s="16">
        <f>D21</f>
        <v>30</v>
      </c>
      <c r="I21" s="18">
        <v>3</v>
      </c>
    </row>
    <row r="22" spans="1:10" ht="15" customHeight="1" thickBot="1" x14ac:dyDescent="0.3">
      <c r="A22" s="7"/>
      <c r="B22" s="42"/>
      <c r="C22" s="8"/>
      <c r="D22" s="33"/>
      <c r="E22" s="34"/>
      <c r="F22" s="33"/>
      <c r="G22" s="8"/>
      <c r="H22" s="8"/>
      <c r="I22" s="36"/>
    </row>
    <row r="23" spans="1:10" ht="25.5" customHeight="1" x14ac:dyDescent="0.25">
      <c r="A23" s="112" t="s">
        <v>33</v>
      </c>
      <c r="B23" s="77" t="s">
        <v>14</v>
      </c>
      <c r="C23" s="121" t="s">
        <v>1</v>
      </c>
      <c r="D23" s="111" t="s">
        <v>2</v>
      </c>
      <c r="E23" s="73" t="s">
        <v>15</v>
      </c>
      <c r="F23" s="75" t="s">
        <v>16</v>
      </c>
      <c r="G23" s="92" t="s">
        <v>0</v>
      </c>
      <c r="H23" s="86" t="s">
        <v>18</v>
      </c>
      <c r="I23" s="87"/>
    </row>
    <row r="24" spans="1:10" ht="30.75" customHeight="1" x14ac:dyDescent="0.25">
      <c r="A24" s="68"/>
      <c r="B24" s="78"/>
      <c r="C24" s="70"/>
      <c r="D24" s="72"/>
      <c r="E24" s="74"/>
      <c r="F24" s="76"/>
      <c r="G24" s="72"/>
      <c r="H24" s="88" t="s">
        <v>19</v>
      </c>
      <c r="I24" s="89"/>
    </row>
    <row r="25" spans="1:10" ht="15" customHeight="1" thickBot="1" x14ac:dyDescent="0.3">
      <c r="A25" s="21" t="s">
        <v>39</v>
      </c>
      <c r="B25" s="79"/>
      <c r="C25" s="17" t="s">
        <v>6</v>
      </c>
      <c r="D25" s="48">
        <v>1.1000000000000001</v>
      </c>
      <c r="E25" s="48">
        <f>F25/D25</f>
        <v>145500</v>
      </c>
      <c r="F25" s="49">
        <v>160050</v>
      </c>
      <c r="G25" s="15" t="s">
        <v>56</v>
      </c>
      <c r="H25" s="90">
        <v>3</v>
      </c>
      <c r="I25" s="91"/>
    </row>
    <row r="26" spans="1:10" ht="15" customHeight="1" thickBot="1" x14ac:dyDescent="0.3">
      <c r="A26" s="7"/>
      <c r="B26" s="31"/>
      <c r="C26" s="8"/>
      <c r="D26" s="5"/>
      <c r="E26" s="5"/>
      <c r="F26" s="61"/>
      <c r="G26" s="8"/>
      <c r="H26" s="62"/>
      <c r="I26" s="62"/>
    </row>
    <row r="27" spans="1:10" ht="25.5" customHeight="1" x14ac:dyDescent="0.25">
      <c r="A27" s="115" t="s">
        <v>24</v>
      </c>
      <c r="B27" s="119" t="s">
        <v>14</v>
      </c>
      <c r="C27" s="117" t="s">
        <v>1</v>
      </c>
      <c r="D27" s="99" t="s">
        <v>25</v>
      </c>
      <c r="E27" s="99" t="s">
        <v>55</v>
      </c>
      <c r="F27" s="95" t="s">
        <v>26</v>
      </c>
      <c r="G27" s="75" t="s">
        <v>16</v>
      </c>
      <c r="H27" s="93" t="s">
        <v>0</v>
      </c>
      <c r="I27" s="84" t="s">
        <v>18</v>
      </c>
      <c r="J27" s="85"/>
    </row>
    <row r="28" spans="1:10" ht="30" customHeight="1" x14ac:dyDescent="0.25">
      <c r="A28" s="116"/>
      <c r="B28" s="80"/>
      <c r="C28" s="118"/>
      <c r="D28" s="101"/>
      <c r="E28" s="100"/>
      <c r="F28" s="96"/>
      <c r="G28" s="76"/>
      <c r="H28" s="94"/>
      <c r="I28" s="37" t="s">
        <v>3</v>
      </c>
      <c r="J28" s="38" t="s">
        <v>35</v>
      </c>
    </row>
    <row r="29" spans="1:10" ht="15" customHeight="1" thickBot="1" x14ac:dyDescent="0.3">
      <c r="A29" s="21" t="s">
        <v>36</v>
      </c>
      <c r="B29" s="81"/>
      <c r="C29" s="39" t="s">
        <v>17</v>
      </c>
      <c r="D29" s="47">
        <v>32750</v>
      </c>
      <c r="E29" s="63" t="s">
        <v>61</v>
      </c>
      <c r="F29" s="48">
        <f>G29/D29</f>
        <v>3.3590839694656487</v>
      </c>
      <c r="G29" s="50">
        <v>110010</v>
      </c>
      <c r="H29" s="60" t="s">
        <v>62</v>
      </c>
      <c r="I29" s="15" t="s">
        <v>54</v>
      </c>
      <c r="J29" s="23" t="s">
        <v>45</v>
      </c>
    </row>
    <row r="30" spans="1:10" ht="15" customHeight="1" thickBot="1" x14ac:dyDescent="0.3">
      <c r="A30" s="7"/>
      <c r="B30" s="42"/>
      <c r="C30" s="8"/>
      <c r="D30" s="6"/>
      <c r="E30" s="6"/>
      <c r="F30" s="5"/>
      <c r="G30" s="43"/>
      <c r="H30" s="8"/>
      <c r="I30" s="8"/>
      <c r="J30" s="9"/>
    </row>
    <row r="31" spans="1:10" ht="25.5" customHeight="1" x14ac:dyDescent="0.25">
      <c r="A31" s="64" t="s">
        <v>34</v>
      </c>
      <c r="B31" s="77" t="s">
        <v>14</v>
      </c>
      <c r="C31" s="82" t="s">
        <v>1</v>
      </c>
      <c r="D31" s="71" t="s">
        <v>2</v>
      </c>
      <c r="E31" s="73" t="s">
        <v>15</v>
      </c>
      <c r="F31" s="73" t="s">
        <v>16</v>
      </c>
      <c r="G31" s="66" t="s">
        <v>0</v>
      </c>
      <c r="H31" s="8"/>
      <c r="I31" s="9"/>
    </row>
    <row r="32" spans="1:10" ht="30.75" customHeight="1" x14ac:dyDescent="0.25">
      <c r="A32" s="65"/>
      <c r="B32" s="80"/>
      <c r="C32" s="83"/>
      <c r="D32" s="98"/>
      <c r="E32" s="74"/>
      <c r="F32" s="74"/>
      <c r="G32" s="97"/>
      <c r="H32" s="8"/>
      <c r="I32" s="9"/>
    </row>
    <row r="33" spans="1:16" ht="15" customHeight="1" thickBot="1" x14ac:dyDescent="0.3">
      <c r="A33" s="45" t="s">
        <v>42</v>
      </c>
      <c r="B33" s="81"/>
      <c r="C33" s="17" t="s">
        <v>17</v>
      </c>
      <c r="D33" s="47">
        <v>700</v>
      </c>
      <c r="E33" s="48">
        <f>F33/D33</f>
        <v>8.1428571428571423</v>
      </c>
      <c r="F33" s="49">
        <v>5700</v>
      </c>
      <c r="G33" s="24" t="s">
        <v>63</v>
      </c>
      <c r="I33" s="9"/>
    </row>
    <row r="34" spans="1:16" ht="15" customHeight="1" thickBot="1" x14ac:dyDescent="0.3">
      <c r="A34" s="44"/>
      <c r="B34" s="42"/>
      <c r="C34" s="8"/>
      <c r="D34" s="33"/>
      <c r="E34" s="34"/>
      <c r="F34" s="33"/>
      <c r="G34" s="8"/>
      <c r="I34" s="9"/>
    </row>
    <row r="35" spans="1:16" ht="25.5" customHeight="1" x14ac:dyDescent="0.25">
      <c r="A35" s="64" t="s">
        <v>64</v>
      </c>
      <c r="B35" s="77" t="s">
        <v>14</v>
      </c>
      <c r="C35" s="69" t="s">
        <v>1</v>
      </c>
      <c r="D35" s="71" t="s">
        <v>2</v>
      </c>
      <c r="E35" s="73" t="s">
        <v>15</v>
      </c>
      <c r="F35" s="75" t="s">
        <v>16</v>
      </c>
      <c r="G35" s="66" t="s">
        <v>0</v>
      </c>
    </row>
    <row r="36" spans="1:16" ht="30.75" customHeight="1" x14ac:dyDescent="0.25">
      <c r="A36" s="68"/>
      <c r="B36" s="78"/>
      <c r="C36" s="70"/>
      <c r="D36" s="72"/>
      <c r="E36" s="74"/>
      <c r="F36" s="76"/>
      <c r="G36" s="67"/>
    </row>
    <row r="37" spans="1:16" ht="15" customHeight="1" thickBot="1" x14ac:dyDescent="0.3">
      <c r="A37" s="21" t="s">
        <v>40</v>
      </c>
      <c r="B37" s="79"/>
      <c r="C37" s="17" t="s">
        <v>41</v>
      </c>
      <c r="D37" s="48">
        <v>0.1</v>
      </c>
      <c r="E37" s="48">
        <f>F37/D37</f>
        <v>34500</v>
      </c>
      <c r="F37" s="49">
        <v>3450</v>
      </c>
      <c r="G37" s="24" t="s">
        <v>62</v>
      </c>
    </row>
    <row r="40" spans="1:16" x14ac:dyDescent="0.25">
      <c r="A40" s="51" t="s">
        <v>48</v>
      </c>
      <c r="B40" s="51"/>
      <c r="C40" s="51"/>
      <c r="D40" s="51"/>
      <c r="E40" s="51"/>
      <c r="F40" s="51"/>
      <c r="G40" s="51"/>
      <c r="H40" s="51"/>
      <c r="P40" t="s">
        <v>7</v>
      </c>
    </row>
    <row r="41" spans="1:16" ht="13.8" thickBot="1" x14ac:dyDescent="0.3">
      <c r="A41" s="52" t="s">
        <v>49</v>
      </c>
      <c r="B41" s="53"/>
      <c r="C41" s="53"/>
      <c r="D41" s="53"/>
      <c r="E41" s="53"/>
      <c r="F41" s="51"/>
      <c r="G41" s="51"/>
    </row>
    <row r="42" spans="1:16" ht="16.5" customHeight="1" thickBot="1" x14ac:dyDescent="0.3">
      <c r="A42" s="54"/>
      <c r="B42" s="54"/>
      <c r="C42" s="54"/>
      <c r="D42" s="54"/>
      <c r="E42" s="54"/>
      <c r="I42" s="55" t="s">
        <v>50</v>
      </c>
      <c r="J42" s="56" t="s">
        <v>51</v>
      </c>
      <c r="K42" s="55" t="s">
        <v>52</v>
      </c>
    </row>
    <row r="43" spans="1:16" ht="16.5" customHeight="1" thickBot="1" x14ac:dyDescent="0.3">
      <c r="I43" s="57">
        <f>SUM(F9+F13+F17+F21+F25+G29+F33+F37)</f>
        <v>373710</v>
      </c>
      <c r="J43" s="58">
        <f>I43*0.21</f>
        <v>78479.099999999991</v>
      </c>
      <c r="K43" s="58">
        <f>SUM(I43:J43)</f>
        <v>452189.1</v>
      </c>
    </row>
  </sheetData>
  <mergeCells count="66">
    <mergeCell ref="A27:A28"/>
    <mergeCell ref="C27:C28"/>
    <mergeCell ref="B27:B29"/>
    <mergeCell ref="B19:B21"/>
    <mergeCell ref="A23:A24"/>
    <mergeCell ref="B23:B25"/>
    <mergeCell ref="C19:C20"/>
    <mergeCell ref="C23:C24"/>
    <mergeCell ref="A15:A16"/>
    <mergeCell ref="A19:A20"/>
    <mergeCell ref="H15:H16"/>
    <mergeCell ref="D19:D20"/>
    <mergeCell ref="B15:B17"/>
    <mergeCell ref="E19:E20"/>
    <mergeCell ref="C15:C16"/>
    <mergeCell ref="D15:D16"/>
    <mergeCell ref="E15:E16"/>
    <mergeCell ref="F15:F16"/>
    <mergeCell ref="E7:E8"/>
    <mergeCell ref="F11:F12"/>
    <mergeCell ref="A11:A12"/>
    <mergeCell ref="B11:B13"/>
    <mergeCell ref="C11:C12"/>
    <mergeCell ref="D11:D12"/>
    <mergeCell ref="E11:E12"/>
    <mergeCell ref="H7:K7"/>
    <mergeCell ref="A7:A8"/>
    <mergeCell ref="B7:B9"/>
    <mergeCell ref="C7:C8"/>
    <mergeCell ref="D7:D8"/>
    <mergeCell ref="F7:F8"/>
    <mergeCell ref="G7:G8"/>
    <mergeCell ref="H11:K11"/>
    <mergeCell ref="G15:G16"/>
    <mergeCell ref="G19:G20"/>
    <mergeCell ref="H19:I19"/>
    <mergeCell ref="F19:F20"/>
    <mergeCell ref="I15:J15"/>
    <mergeCell ref="G11:G12"/>
    <mergeCell ref="F27:F28"/>
    <mergeCell ref="F23:F24"/>
    <mergeCell ref="F31:F32"/>
    <mergeCell ref="G31:G32"/>
    <mergeCell ref="D31:D32"/>
    <mergeCell ref="E27:E28"/>
    <mergeCell ref="E23:E24"/>
    <mergeCell ref="E31:E32"/>
    <mergeCell ref="D27:D28"/>
    <mergeCell ref="G27:G28"/>
    <mergeCell ref="D23:D24"/>
    <mergeCell ref="I27:J27"/>
    <mergeCell ref="H23:I23"/>
    <mergeCell ref="H24:I24"/>
    <mergeCell ref="H25:I25"/>
    <mergeCell ref="G23:G24"/>
    <mergeCell ref="H27:H28"/>
    <mergeCell ref="A31:A32"/>
    <mergeCell ref="G35:G36"/>
    <mergeCell ref="A35:A36"/>
    <mergeCell ref="C35:C36"/>
    <mergeCell ref="D35:D36"/>
    <mergeCell ref="E35:E36"/>
    <mergeCell ref="F35:F36"/>
    <mergeCell ref="B35:B37"/>
    <mergeCell ref="B31:B33"/>
    <mergeCell ref="C31:C32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ÚP35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2018-01-03T07:13:52Z</cp:lastPrinted>
  <dcterms:created xsi:type="dcterms:W3CDTF">2005-02-28T11:09:55Z</dcterms:created>
  <dcterms:modified xsi:type="dcterms:W3CDTF">2018-01-03T07:14:02Z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